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<sst xmlns="http://schemas.openxmlformats.org/spreadsheetml/2006/main" count="122" uniqueCount="110">
  <si>
    <t>VIETNAM NATIONAL REINSURANCE CORPORATION</t>
  </si>
  <si>
    <t>FINANCIAL STATEMENTS</t>
  </si>
  <si>
    <t>Address: 141 Le Duan, Hoan Kiem, Ha Noi</t>
  </si>
  <si>
    <t>Tel:02439422354</t>
  </si>
  <si>
    <t>Unit: VND</t>
  </si>
  <si>
    <t>Items</t>
  </si>
  <si>
    <t>Tel: 0439422354</t>
  </si>
  <si>
    <t>BH - CONSOLIDATED INCOME STATEMENT</t>
  </si>
  <si>
    <t>13. Total costs for insurance business</t>
  </si>
  <si>
    <t xml:space="preserve">5. Net income from insurance business </t>
  </si>
  <si>
    <t>BH - CONSOLIDATED BALANCE SHEET</t>
  </si>
  <si>
    <t>ASSETS</t>
  </si>
  <si>
    <t xml:space="preserve">A- CURRENT ASSETS </t>
  </si>
  <si>
    <t>I. Cash and cash equivalents</t>
  </si>
  <si>
    <t>1. Cash on hand</t>
  </si>
  <si>
    <t>2. Cash equivalents</t>
  </si>
  <si>
    <t>II. Short-term financial investments</t>
  </si>
  <si>
    <t>1. Investment in Securities</t>
  </si>
  <si>
    <t>173,907,022</t>
  </si>
  <si>
    <t>2. Provisions for impairment of securities</t>
  </si>
  <si>
    <t>(173,907,022)</t>
  </si>
  <si>
    <t>3. Investments hold until due date</t>
  </si>
  <si>
    <t>III. Short-term receivables</t>
  </si>
  <si>
    <t>1.Trade accounts receivable</t>
  </si>
  <si>
    <t>1.1. Receivables from insurance contracts</t>
  </si>
  <si>
    <t>1.2. Other receivables</t>
  </si>
  <si>
    <t>IV. Inventories</t>
  </si>
  <si>
    <t>1.Inventories</t>
  </si>
  <si>
    <t>V.Other short-term assets</t>
  </si>
  <si>
    <t>1. Short-term prepaid expenses</t>
  </si>
  <si>
    <t>1.1. Unallocated commission expenses</t>
  </si>
  <si>
    <t>1.2. Other short-term prepaid expenses</t>
  </si>
  <si>
    <t>2. VAT deductibles</t>
  </si>
  <si>
    <t>VI. Reinsurance assets</t>
  </si>
  <si>
    <t>1. Retroceded premium reserve</t>
  </si>
  <si>
    <t>2. Outward claim reserve</t>
  </si>
  <si>
    <t>B. FIXED ASSETS (200=210+220+240+250+260)</t>
  </si>
  <si>
    <t>I. Long-term receivables</t>
  </si>
  <si>
    <t>1.Other long-term receivables</t>
  </si>
  <si>
    <t>1.1. Insurance deposit</t>
  </si>
  <si>
    <t>II.Fixed assets</t>
  </si>
  <si>
    <t>1. Tangible fixed assets</t>
  </si>
  <si>
    <t>- Cost</t>
  </si>
  <si>
    <t>- Accumulated depreciation</t>
  </si>
  <si>
    <t>2. Intangible fixed assets</t>
  </si>
  <si>
    <t>- Accumulated amortisation</t>
  </si>
  <si>
    <t>III. Investment in real estates</t>
  </si>
  <si>
    <t>IV. Long-term assets in progress</t>
  </si>
  <si>
    <t>1. Construction in progress</t>
  </si>
  <si>
    <t>V. Long-term financial investments</t>
  </si>
  <si>
    <t>1. Investment in joint ventures</t>
  </si>
  <si>
    <t>2. Other long-tern investments</t>
  </si>
  <si>
    <t>3. Provision for diminution in value of long-term financial inves</t>
  </si>
  <si>
    <t>4. Investment hold until due date</t>
  </si>
  <si>
    <t>VI. Other long-term assets</t>
  </si>
  <si>
    <t>1. Long-term prepayments</t>
  </si>
  <si>
    <t>2. Deferred tax assets</t>
  </si>
  <si>
    <t>3. Other long-term assets</t>
  </si>
  <si>
    <t xml:space="preserve">TOTAL ASSETS </t>
  </si>
  <si>
    <t>RESOURCES</t>
  </si>
  <si>
    <t xml:space="preserve">A. LIABILITIES </t>
  </si>
  <si>
    <t>I. Current liabilities</t>
  </si>
  <si>
    <t>1. Trade accounts payable</t>
  </si>
  <si>
    <t>1.1. Payables to insurance contracts</t>
  </si>
  <si>
    <t>1.2. Other trade accounts payable</t>
  </si>
  <si>
    <t>2. Advances from customers</t>
  </si>
  <si>
    <t>3. Taxes and amounts payable to the State budget</t>
  </si>
  <si>
    <t>4. Payables to employees</t>
  </si>
  <si>
    <t>5. Other current payables</t>
  </si>
  <si>
    <t>6. Unearned commissions</t>
  </si>
  <si>
    <t>8. Bonus and welfare funds</t>
  </si>
  <si>
    <t>9. Underwriting reserves</t>
  </si>
  <si>
    <t>9.1. Premium reserve</t>
  </si>
  <si>
    <t>9.2. Claim reserve</t>
  </si>
  <si>
    <t>9.3. Catastrophe reserve</t>
  </si>
  <si>
    <t>II. Long-term liabilities</t>
  </si>
  <si>
    <t>1. Other long-term liabilities</t>
  </si>
  <si>
    <t>2. Provision for long-term liabilities</t>
  </si>
  <si>
    <t xml:space="preserve">B.EQUITY </t>
  </si>
  <si>
    <t>I. Owners' equity</t>
  </si>
  <si>
    <t>1. Owners' contributed capital</t>
  </si>
  <si>
    <t>Ordinary shares carrying voting rights</t>
  </si>
  <si>
    <t>2.Share premium</t>
  </si>
  <si>
    <t>3.  Investment and development funds</t>
  </si>
  <si>
    <t>4. Compulsory reserve fund</t>
  </si>
  <si>
    <t>5. Retained earnings</t>
  </si>
  <si>
    <t>- Retained earnings accumulated to the previous period</t>
  </si>
  <si>
    <t>- Retained earnings of this period</t>
  </si>
  <si>
    <t>6. Non-controlling interests</t>
  </si>
  <si>
    <t xml:space="preserve">TOTAL RESOURCES </t>
  </si>
  <si>
    <t>As at 01/01/2019</t>
  </si>
  <si>
    <t>4. Provision for impairment of short-term financial invesstments</t>
  </si>
  <si>
    <t>2. Other short-term receivables</t>
  </si>
  <si>
    <t>3. Provision for doubtful debts</t>
  </si>
  <si>
    <t>2. Advanced payments to suppliers</t>
  </si>
  <si>
    <t>2. Allowance for inventories</t>
  </si>
  <si>
    <t>7. Allowance for short-term paybles</t>
  </si>
  <si>
    <t>As at 31/06/2019</t>
  </si>
  <si>
    <t>6. Financial income</t>
  </si>
  <si>
    <t>7. Financial expenses</t>
  </si>
  <si>
    <t>9. General and administration expenses</t>
  </si>
  <si>
    <t>11. Other income</t>
  </si>
  <si>
    <t>12. Other expenses</t>
  </si>
  <si>
    <t>8. Profit/Loss in joint-ventures</t>
  </si>
  <si>
    <t>15. Accounting profit (loss) before tax</t>
  </si>
  <si>
    <t>18. Net profit (loss) after tax</t>
  </si>
  <si>
    <t>Loss on pilot agricultural insurance activities</t>
  </si>
  <si>
    <t>Profit from offshore fishing vessel ínurance</t>
  </si>
  <si>
    <t>Reviewed financial statement 2019</t>
  </si>
  <si>
    <t>From 01/01/2019 to 31/06/2019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</si>
</sst>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39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164" fontId="2" fillId="0" borderId="10" xfId="42" applyNumberFormat="1" applyFont="1" applyBorder="1" applyAlignment="1">
      <alignment horizontal="left" vertical="top"/>
    </xf>
    <xf numFmtId="164" fontId="2" fillId="0" borderId="10" xfId="42" applyNumberFormat="1" applyFont="1" applyBorder="1" applyAlignment="1">
      <alignment horizontal="right" vertical="top"/>
    </xf>
    <xf numFmtId="164" fontId="3" fillId="0" borderId="10" xfId="42" applyNumberFormat="1" applyFont="1" applyBorder="1" applyAlignment="1">
      <alignment horizontal="right" vertical="top"/>
    </xf>
    <xf numFmtId="0" fontId="4" fillId="0" borderId="11" xfId="0" applyFont="1" applyFill="1" applyBorder="1" applyAlignment="1">
      <alignment/>
    </xf>
    <xf numFmtId="165" fontId="5" fillId="0" borderId="11" xfId="42" applyNumberFormat="1" applyFont="1" applyBorder="1" applyAlignment="1">
      <alignment/>
    </xf>
    <xf numFmtId="165" fontId="4" fillId="0" borderId="11" xfId="42" applyNumberFormat="1" applyFont="1" applyBorder="1" applyAlignment="1">
      <alignment/>
    </xf>
    <xf numFmtId="164" fontId="2" fillId="0" borderId="10" xfId="42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1">
      <selection activeCell="A1" sqref="A1:A65536"/>
    </sheetView>
  </sheetViews>
  <sheetFormatPr defaultColWidth="9.00390625" defaultRowHeight="12.75"/>
  <cols>
    <col min="1" max="1" width="67.875" style="3" customWidth="1"/>
    <col min="2" max="2" width="19.375" style="3" customWidth="1"/>
    <col min="3" max="3" width="18.75390625" style="3" customWidth="1"/>
    <col min="4" max="4" width="15.375" style="3" customWidth="1"/>
    <col min="5" max="16384" width="9.00390625" style="3" customWidth="1"/>
  </cols>
  <sheetData>
    <row r="1" spans="1:3" ht="15" customHeight="1">
      <c r="A1" s="4" t="s">
        <v>0</v>
      </c>
      <c r="B1" s="4" t="s">
        <v>1</v>
      </c>
      <c r="C1" s="2"/>
    </row>
    <row r="2" spans="1:3" ht="13.5" customHeight="1">
      <c r="A2" s="4" t="s">
        <v>2</v>
      </c>
      <c r="B2" s="4" t="s">
        <v>108</v>
      </c>
      <c r="C2" s="2"/>
    </row>
    <row r="3" spans="1:3" ht="13.5" customHeight="1">
      <c r="A3" s="4" t="s">
        <v>3</v>
      </c>
      <c r="B3" s="7"/>
      <c r="C3" s="2"/>
    </row>
    <row r="4" spans="1:3" ht="15" customHeight="1">
      <c r="A4" s="4" t="s">
        <v>10</v>
      </c>
      <c r="B4" s="7"/>
      <c r="C4" s="2"/>
    </row>
    <row r="5" spans="1:3" ht="13.5" customHeight="1">
      <c r="A5" s="4" t="s">
        <v>97</v>
      </c>
      <c r="B5" s="7"/>
      <c r="C5" s="2"/>
    </row>
    <row r="6" spans="1:3" ht="13.5" customHeight="1">
      <c r="A6" s="4" t="s">
        <v>4</v>
      </c>
      <c r="B6" s="6"/>
      <c r="C6" s="2"/>
    </row>
    <row r="7" spans="1:3" s="6" customFormat="1" ht="13.5" customHeight="1">
      <c r="A7" s="5" t="s">
        <v>5</v>
      </c>
      <c r="B7" s="5" t="s">
        <v>97</v>
      </c>
      <c r="C7" s="5" t="s">
        <v>90</v>
      </c>
    </row>
    <row r="8" spans="1:3" ht="13.5" customHeight="1">
      <c r="A8" s="4" t="s">
        <v>11</v>
      </c>
      <c r="B8" s="2"/>
      <c r="C8" s="8"/>
    </row>
    <row r="9" spans="1:3" ht="13.5" customHeight="1">
      <c r="A9" s="4" t="s">
        <v>12</v>
      </c>
      <c r="B9" s="10">
        <f>B10+B13+B18+B25+B28+B33</f>
        <v>5724714901928</v>
      </c>
      <c r="C9" s="10">
        <f>C10+C13+C18+C25+C28+C33</f>
        <v>5323245284131</v>
      </c>
    </row>
    <row r="10" spans="1:3" ht="13.5" customHeight="1">
      <c r="A10" s="1" t="s">
        <v>13</v>
      </c>
      <c r="B10" s="10">
        <f>B11+B12</f>
        <v>53255134936</v>
      </c>
      <c r="C10" s="10">
        <f>C11+C12</f>
        <v>63803229276</v>
      </c>
    </row>
    <row r="11" spans="1:3" ht="13.5" customHeight="1">
      <c r="A11" s="1" t="s">
        <v>14</v>
      </c>
      <c r="B11" s="9">
        <v>47255134936</v>
      </c>
      <c r="C11" s="9">
        <v>46803229276</v>
      </c>
    </row>
    <row r="12" spans="1:3" ht="13.5" customHeight="1">
      <c r="A12" s="1" t="s">
        <v>15</v>
      </c>
      <c r="B12" s="9">
        <v>6000000000</v>
      </c>
      <c r="C12" s="9">
        <v>17000000000</v>
      </c>
    </row>
    <row r="13" spans="1:3" ht="13.5" customHeight="1">
      <c r="A13" s="1" t="s">
        <v>16</v>
      </c>
      <c r="B13" s="10">
        <f>B14+B15+B16+B17</f>
        <v>2415777027694</v>
      </c>
      <c r="C13" s="10">
        <f>C14+C15+C16+C17</f>
        <v>2433155685385</v>
      </c>
    </row>
    <row r="14" spans="1:3" ht="13.5" customHeight="1">
      <c r="A14" s="1" t="s">
        <v>17</v>
      </c>
      <c r="B14" s="9" t="s">
        <v>18</v>
      </c>
      <c r="C14" s="9" t="s">
        <v>18</v>
      </c>
    </row>
    <row r="15" spans="1:3" ht="13.5" customHeight="1">
      <c r="A15" s="1" t="s">
        <v>19</v>
      </c>
      <c r="B15" s="9" t="s">
        <v>20</v>
      </c>
      <c r="C15" s="9" t="s">
        <v>20</v>
      </c>
    </row>
    <row r="16" spans="1:3" ht="13.5" customHeight="1">
      <c r="A16" s="1" t="s">
        <v>21</v>
      </c>
      <c r="B16" s="9">
        <v>2416404440705</v>
      </c>
      <c r="C16" s="9">
        <v>2437930762313</v>
      </c>
    </row>
    <row r="17" spans="1:3" ht="13.5" customHeight="1">
      <c r="A17" s="1" t="s">
        <v>91</v>
      </c>
      <c r="B17" s="9">
        <v>-627413011</v>
      </c>
      <c r="C17" s="9">
        <v>-4775076928</v>
      </c>
    </row>
    <row r="18" spans="1:3" ht="13.5" customHeight="1">
      <c r="A18" s="1" t="s">
        <v>22</v>
      </c>
      <c r="B18" s="10">
        <f>B19+B22+B23+B24</f>
        <v>1147914824564</v>
      </c>
      <c r="C18" s="10">
        <f>C19+C22+C23+C24</f>
        <v>869495694856</v>
      </c>
    </row>
    <row r="19" spans="1:3" ht="13.5" customHeight="1">
      <c r="A19" s="1" t="s">
        <v>23</v>
      </c>
      <c r="B19" s="9">
        <v>1157832568335</v>
      </c>
      <c r="C19" s="9">
        <v>890833527743</v>
      </c>
    </row>
    <row r="20" spans="1:3" ht="13.5" customHeight="1">
      <c r="A20" s="1" t="s">
        <v>24</v>
      </c>
      <c r="B20" s="9">
        <v>804796093597</v>
      </c>
      <c r="C20" s="9">
        <v>566851827024</v>
      </c>
    </row>
    <row r="21" spans="1:3" ht="13.5" customHeight="1">
      <c r="A21" s="1" t="s">
        <v>25</v>
      </c>
      <c r="B21" s="9">
        <v>353036474738</v>
      </c>
      <c r="C21" s="9">
        <v>323981700719</v>
      </c>
    </row>
    <row r="22" spans="1:3" ht="13.5" customHeight="1">
      <c r="A22" s="11" t="s">
        <v>94</v>
      </c>
      <c r="B22" s="9">
        <v>240480966</v>
      </c>
      <c r="C22" s="9"/>
    </row>
    <row r="23" spans="1:3" ht="13.5" customHeight="1">
      <c r="A23" s="1" t="s">
        <v>92</v>
      </c>
      <c r="B23" s="9">
        <v>26610442264</v>
      </c>
      <c r="C23" s="9">
        <v>18487490668</v>
      </c>
    </row>
    <row r="24" spans="1:3" ht="13.5" customHeight="1">
      <c r="A24" s="1" t="s">
        <v>93</v>
      </c>
      <c r="B24" s="9">
        <v>-36768667001</v>
      </c>
      <c r="C24" s="9">
        <v>-39825323555</v>
      </c>
    </row>
    <row r="25" spans="1:3" ht="13.5" customHeight="1">
      <c r="A25" s="1" t="s">
        <v>26</v>
      </c>
      <c r="B25" s="10">
        <f>B26+B27</f>
        <v>40508616693</v>
      </c>
      <c r="C25" s="10">
        <f>C26+C27</f>
        <v>40571643367</v>
      </c>
    </row>
    <row r="26" spans="1:3" ht="13.5" customHeight="1">
      <c r="A26" s="1" t="s">
        <v>27</v>
      </c>
      <c r="B26" s="9">
        <v>45055740831</v>
      </c>
      <c r="C26" s="9">
        <v>45118767505</v>
      </c>
    </row>
    <row r="27" spans="1:3" ht="13.5" customHeight="1">
      <c r="A27" s="11" t="s">
        <v>95</v>
      </c>
      <c r="B27" s="9">
        <v>-4547124138</v>
      </c>
      <c r="C27" s="9">
        <v>-4547124138</v>
      </c>
    </row>
    <row r="28" spans="1:3" ht="13.5" customHeight="1">
      <c r="A28" s="1" t="s">
        <v>28</v>
      </c>
      <c r="B28" s="10">
        <f>B29+B32</f>
        <v>399450042589</v>
      </c>
      <c r="C28" s="10">
        <f>C29+C32</f>
        <v>254661650415</v>
      </c>
    </row>
    <row r="29" spans="1:3" ht="13.5" customHeight="1">
      <c r="A29" s="1" t="s">
        <v>29</v>
      </c>
      <c r="B29" s="9">
        <v>393970854635</v>
      </c>
      <c r="C29" s="3">
        <v>249259411914</v>
      </c>
    </row>
    <row r="30" spans="1:3" ht="13.5" customHeight="1">
      <c r="A30" s="1" t="s">
        <v>30</v>
      </c>
      <c r="B30" s="9">
        <v>383564348511</v>
      </c>
      <c r="C30" s="9">
        <v>244016133558</v>
      </c>
    </row>
    <row r="31" spans="1:3" ht="13.5" customHeight="1">
      <c r="A31" s="1" t="s">
        <v>31</v>
      </c>
      <c r="B31" s="9">
        <v>10424506123</v>
      </c>
      <c r="C31" s="9">
        <v>5243278356</v>
      </c>
    </row>
    <row r="32" spans="1:3" ht="13.5" customHeight="1">
      <c r="A32" s="1" t="s">
        <v>32</v>
      </c>
      <c r="B32" s="9">
        <v>5479187954</v>
      </c>
      <c r="C32" s="9">
        <v>5402238501</v>
      </c>
    </row>
    <row r="33" spans="1:3" ht="13.5" customHeight="1">
      <c r="A33" s="1" t="s">
        <v>33</v>
      </c>
      <c r="B33" s="10">
        <f>B34+B35</f>
        <v>1667809255452</v>
      </c>
      <c r="C33" s="10">
        <f>C34+C35</f>
        <v>1661557380832</v>
      </c>
    </row>
    <row r="34" spans="1:3" ht="13.5" customHeight="1">
      <c r="A34" s="1" t="s">
        <v>34</v>
      </c>
      <c r="B34" s="9">
        <v>508478717481</v>
      </c>
      <c r="C34" s="9">
        <v>503493352619</v>
      </c>
    </row>
    <row r="35" spans="1:3" ht="13.5" customHeight="1">
      <c r="A35" s="1" t="s">
        <v>35</v>
      </c>
      <c r="B35" s="9">
        <v>1159330537971</v>
      </c>
      <c r="C35" s="9">
        <v>1158064028213</v>
      </c>
    </row>
    <row r="36" spans="1:3" ht="13.5" customHeight="1">
      <c r="A36" s="1" t="s">
        <v>36</v>
      </c>
      <c r="B36" s="10">
        <f>B37+B40+B50+B52+B57+B47</f>
        <v>1537091482293</v>
      </c>
      <c r="C36" s="10">
        <f>C37+C40+C50+C52+C57+C47</f>
        <v>1343528303429</v>
      </c>
    </row>
    <row r="37" spans="1:3" ht="13.5" customHeight="1">
      <c r="A37" s="1" t="s">
        <v>37</v>
      </c>
      <c r="B37" s="10">
        <f>B38</f>
        <v>22000000000</v>
      </c>
      <c r="C37" s="10">
        <f>C38</f>
        <v>22000000000</v>
      </c>
    </row>
    <row r="38" spans="1:3" ht="13.5" customHeight="1">
      <c r="A38" s="1" t="s">
        <v>38</v>
      </c>
      <c r="B38" s="9">
        <v>22000000000</v>
      </c>
      <c r="C38" s="9">
        <v>22000000000</v>
      </c>
    </row>
    <row r="39" spans="1:3" ht="13.5" customHeight="1">
      <c r="A39" s="1" t="s">
        <v>39</v>
      </c>
      <c r="B39" s="9"/>
      <c r="C39" s="9"/>
    </row>
    <row r="40" spans="1:3" ht="13.5" customHeight="1">
      <c r="A40" s="1" t="s">
        <v>40</v>
      </c>
      <c r="B40" s="12">
        <f>B41+B44</f>
        <v>4919829747</v>
      </c>
      <c r="C40" s="12">
        <f>C41+C44</f>
        <v>5321763664</v>
      </c>
    </row>
    <row r="41" spans="1:3" ht="13.5" customHeight="1">
      <c r="A41" s="1" t="s">
        <v>41</v>
      </c>
      <c r="B41" s="12">
        <f>B42+B43</f>
        <v>4859952650</v>
      </c>
      <c r="C41" s="12">
        <f>C42+C43</f>
        <v>5261886567</v>
      </c>
    </row>
    <row r="42" spans="1:3" ht="13.5" customHeight="1">
      <c r="A42" s="1" t="s">
        <v>42</v>
      </c>
      <c r="B42" s="13">
        <v>25817950881</v>
      </c>
      <c r="C42" s="13">
        <v>25817950881</v>
      </c>
    </row>
    <row r="43" spans="1:3" ht="13.5" customHeight="1">
      <c r="A43" s="1" t="s">
        <v>43</v>
      </c>
      <c r="B43" s="13">
        <v>-20957998231</v>
      </c>
      <c r="C43" s="13">
        <v>-20556064314</v>
      </c>
    </row>
    <row r="44" spans="1:3" ht="13.5" customHeight="1">
      <c r="A44" s="1" t="s">
        <v>44</v>
      </c>
      <c r="B44" s="12">
        <f>B45+B46</f>
        <v>59877097</v>
      </c>
      <c r="C44" s="12">
        <f>C45+C46</f>
        <v>59877097</v>
      </c>
    </row>
    <row r="45" spans="1:3" ht="13.5" customHeight="1">
      <c r="A45" s="1" t="s">
        <v>42</v>
      </c>
      <c r="B45" s="13">
        <v>32434195934</v>
      </c>
      <c r="C45" s="13">
        <v>32434195934</v>
      </c>
    </row>
    <row r="46" spans="1:3" ht="13.5" customHeight="1">
      <c r="A46" s="1" t="s">
        <v>45</v>
      </c>
      <c r="B46" s="13">
        <v>-32374318837</v>
      </c>
      <c r="C46" s="13">
        <v>-32374318837</v>
      </c>
    </row>
    <row r="47" spans="1:3" ht="13.5" customHeight="1">
      <c r="A47" s="1" t="s">
        <v>46</v>
      </c>
      <c r="B47" s="12">
        <f>B48+B49</f>
        <v>10036404970</v>
      </c>
      <c r="C47" s="12">
        <f>C48+C49</f>
        <v>10664027216</v>
      </c>
    </row>
    <row r="48" spans="1:3" ht="13.5" customHeight="1">
      <c r="A48" s="1" t="s">
        <v>42</v>
      </c>
      <c r="B48" s="13">
        <v>34055061893</v>
      </c>
      <c r="C48" s="13">
        <v>34055061893</v>
      </c>
    </row>
    <row r="49" spans="1:3" ht="13.5" customHeight="1">
      <c r="A49" s="1" t="s">
        <v>43</v>
      </c>
      <c r="B49" s="13">
        <v>-24018656923</v>
      </c>
      <c r="C49" s="13">
        <v>-23391034677</v>
      </c>
    </row>
    <row r="50" spans="1:3" ht="13.5" customHeight="1">
      <c r="A50" s="1" t="s">
        <v>47</v>
      </c>
      <c r="B50" s="12">
        <f>B51</f>
        <v>15754454102</v>
      </c>
      <c r="C50" s="12">
        <f>C51</f>
        <v>14790319557</v>
      </c>
    </row>
    <row r="51" spans="1:3" ht="13.5" customHeight="1">
      <c r="A51" s="1" t="s">
        <v>48</v>
      </c>
      <c r="B51" s="13">
        <v>15754454102</v>
      </c>
      <c r="C51" s="13">
        <v>14790319557</v>
      </c>
    </row>
    <row r="52" spans="1:3" ht="13.5" customHeight="1">
      <c r="A52" s="1" t="s">
        <v>49</v>
      </c>
      <c r="B52" s="12">
        <f>B53+B54+B55+B56</f>
        <v>1412148364591</v>
      </c>
      <c r="C52" s="12">
        <f>C53+C54+C55+C56</f>
        <v>1219766370115</v>
      </c>
    </row>
    <row r="53" spans="1:3" ht="13.5" customHeight="1">
      <c r="A53" s="1" t="s">
        <v>50</v>
      </c>
      <c r="B53" s="13">
        <v>264017662251</v>
      </c>
      <c r="C53" s="13">
        <v>258824891150</v>
      </c>
    </row>
    <row r="54" spans="1:3" ht="13.5" customHeight="1">
      <c r="A54" s="1" t="s">
        <v>51</v>
      </c>
      <c r="B54" s="13">
        <v>433849696283</v>
      </c>
      <c r="C54" s="13">
        <v>462366363997</v>
      </c>
    </row>
    <row r="55" spans="1:3" ht="13.5" customHeight="1">
      <c r="A55" s="1" t="s">
        <v>52</v>
      </c>
      <c r="B55" s="13">
        <v>-1718104138</v>
      </c>
      <c r="C55" s="13">
        <v>-4458755507</v>
      </c>
    </row>
    <row r="56" spans="1:3" ht="13.5" customHeight="1">
      <c r="A56" s="1" t="s">
        <v>53</v>
      </c>
      <c r="B56" s="13">
        <v>715999110195</v>
      </c>
      <c r="C56" s="13">
        <v>503033870475</v>
      </c>
    </row>
    <row r="57" spans="1:3" ht="13.5" customHeight="1">
      <c r="A57" s="1" t="s">
        <v>54</v>
      </c>
      <c r="B57" s="12">
        <f>B58+B59+B60</f>
        <v>72232428883</v>
      </c>
      <c r="C57" s="12">
        <f>C58+C59+C60</f>
        <v>70985822877</v>
      </c>
    </row>
    <row r="58" spans="1:3" ht="13.5" customHeight="1">
      <c r="A58" s="1" t="s">
        <v>55</v>
      </c>
      <c r="B58" s="9">
        <v>4224845550</v>
      </c>
      <c r="C58" s="9">
        <v>2978239544</v>
      </c>
    </row>
    <row r="59" spans="1:3" ht="13.5" customHeight="1">
      <c r="A59" s="1" t="s">
        <v>56</v>
      </c>
      <c r="B59" s="9">
        <v>68007583333</v>
      </c>
      <c r="C59" s="9">
        <v>68007583333</v>
      </c>
    </row>
    <row r="60" spans="1:3" ht="13.5" customHeight="1">
      <c r="A60" s="1" t="s">
        <v>57</v>
      </c>
      <c r="B60" s="9"/>
      <c r="C60" s="9"/>
    </row>
    <row r="61" spans="1:3" ht="13.5" customHeight="1">
      <c r="A61" s="1" t="s">
        <v>58</v>
      </c>
      <c r="B61" s="10">
        <f>B36+B9</f>
        <v>7261806384221</v>
      </c>
      <c r="C61" s="10">
        <f>C36+C9</f>
        <v>6666773587560</v>
      </c>
    </row>
    <row r="62" spans="1:3" ht="12.75">
      <c r="A62" s="1" t="s">
        <v>59</v>
      </c>
      <c r="B62" s="10"/>
      <c r="C62" s="10"/>
    </row>
    <row r="63" spans="1:3" ht="12.75">
      <c r="A63" s="1" t="s">
        <v>60</v>
      </c>
      <c r="B63" s="10">
        <f>B64+B79</f>
        <v>4304866208118</v>
      </c>
      <c r="C63" s="10">
        <f>C64+C79</f>
        <v>3687506774819</v>
      </c>
    </row>
    <row r="64" spans="1:3" ht="12.75">
      <c r="A64" s="1" t="s">
        <v>61</v>
      </c>
      <c r="B64" s="10">
        <f>B65+B68+B69+B70+B71+B72+B73+B74+B75</f>
        <v>4301994624963</v>
      </c>
      <c r="C64" s="10">
        <f>C65+C68+C69+C70+C71+C72+C73+C74+C75</f>
        <v>3684807038054</v>
      </c>
    </row>
    <row r="65" spans="1:3" ht="12.75">
      <c r="A65" s="1" t="s">
        <v>62</v>
      </c>
      <c r="B65" s="9">
        <f>B66+B67</f>
        <v>1001928425057</v>
      </c>
      <c r="C65" s="9">
        <f>C66+C67</f>
        <v>740898046995</v>
      </c>
    </row>
    <row r="66" spans="1:3" ht="12.75">
      <c r="A66" s="1" t="s">
        <v>63</v>
      </c>
      <c r="B66" s="9">
        <v>758085099646</v>
      </c>
      <c r="C66" s="9">
        <v>505215065621</v>
      </c>
    </row>
    <row r="67" spans="1:3" ht="12.75">
      <c r="A67" s="1" t="s">
        <v>64</v>
      </c>
      <c r="B67" s="9">
        <v>243843325411</v>
      </c>
      <c r="C67" s="9">
        <v>235682981374</v>
      </c>
    </row>
    <row r="68" spans="1:3" ht="12.75">
      <c r="A68" s="1" t="s">
        <v>65</v>
      </c>
      <c r="B68" s="9">
        <v>1265999730</v>
      </c>
      <c r="C68" s="9">
        <v>724298709</v>
      </c>
    </row>
    <row r="69" spans="1:3" ht="12.75">
      <c r="A69" s="1" t="s">
        <v>66</v>
      </c>
      <c r="B69" s="9">
        <v>10714490298</v>
      </c>
      <c r="C69" s="9">
        <v>16849114278</v>
      </c>
    </row>
    <row r="70" spans="1:3" ht="12.75">
      <c r="A70" s="1" t="s">
        <v>67</v>
      </c>
      <c r="B70" s="9">
        <v>14842478785</v>
      </c>
      <c r="C70" s="9">
        <v>18338825325</v>
      </c>
    </row>
    <row r="71" spans="1:3" ht="12.75">
      <c r="A71" s="1" t="s">
        <v>68</v>
      </c>
      <c r="B71" s="9">
        <v>200817136965</v>
      </c>
      <c r="C71" s="9">
        <v>47827231542</v>
      </c>
    </row>
    <row r="72" spans="1:3" ht="12.75">
      <c r="A72" s="1" t="s">
        <v>69</v>
      </c>
      <c r="B72" s="9">
        <v>113658315749</v>
      </c>
      <c r="C72" s="9">
        <v>107386456892</v>
      </c>
    </row>
    <row r="73" spans="1:3" ht="12.75">
      <c r="A73" s="11" t="s">
        <v>96</v>
      </c>
      <c r="B73" s="9">
        <v>1617450000</v>
      </c>
      <c r="C73" s="9"/>
    </row>
    <row r="74" spans="1:3" ht="12.75">
      <c r="A74" s="1" t="s">
        <v>70</v>
      </c>
      <c r="B74" s="9">
        <v>20019391401</v>
      </c>
      <c r="C74" s="9">
        <v>19210767385</v>
      </c>
    </row>
    <row r="75" spans="1:3" ht="12.75">
      <c r="A75" s="1" t="s">
        <v>71</v>
      </c>
      <c r="B75" s="9">
        <v>2937130936978</v>
      </c>
      <c r="C75" s="9">
        <v>2733572296928</v>
      </c>
    </row>
    <row r="76" spans="1:3" ht="12.75">
      <c r="A76" s="1" t="s">
        <v>72</v>
      </c>
      <c r="B76" s="9">
        <v>1007305125403</v>
      </c>
      <c r="C76" s="9">
        <v>874337219111</v>
      </c>
    </row>
    <row r="77" spans="1:3" ht="12.75">
      <c r="A77" s="1" t="s">
        <v>73</v>
      </c>
      <c r="B77" s="9">
        <v>1732154410697</v>
      </c>
      <c r="C77" s="9">
        <v>1668347100445</v>
      </c>
    </row>
    <row r="78" spans="1:3" ht="12.75">
      <c r="A78" s="1" t="s">
        <v>74</v>
      </c>
      <c r="B78" s="9">
        <v>197671400878</v>
      </c>
      <c r="C78" s="9">
        <v>190887977372</v>
      </c>
    </row>
    <row r="79" spans="1:3" ht="12.75">
      <c r="A79" s="1" t="s">
        <v>75</v>
      </c>
      <c r="B79" s="9">
        <f>B80</f>
        <v>2871583155</v>
      </c>
      <c r="C79" s="9">
        <f>C80</f>
        <v>2699736765</v>
      </c>
    </row>
    <row r="80" spans="1:3" ht="12.75">
      <c r="A80" s="1" t="s">
        <v>76</v>
      </c>
      <c r="B80" s="9">
        <v>2871583155</v>
      </c>
      <c r="C80" s="9">
        <v>2699736765</v>
      </c>
    </row>
    <row r="81" spans="1:3" ht="12.75">
      <c r="A81" s="1" t="s">
        <v>77</v>
      </c>
      <c r="B81" s="9"/>
      <c r="C81" s="9"/>
    </row>
    <row r="82" spans="1:3" ht="12.75">
      <c r="A82" s="1" t="s">
        <v>78</v>
      </c>
      <c r="B82" s="12">
        <f>B83</f>
        <v>1646169456103</v>
      </c>
      <c r="C82" s="12">
        <f>C83</f>
        <v>2986419487636</v>
      </c>
    </row>
    <row r="83" spans="1:3" ht="12.75">
      <c r="A83" s="1" t="s">
        <v>79</v>
      </c>
      <c r="B83" s="12">
        <f>B84+B86+B87+B88+B89+B92</f>
        <v>1646169456103</v>
      </c>
      <c r="C83" s="12">
        <f>C84+C86+C87+C88+C89+C92</f>
        <v>2986419487636</v>
      </c>
    </row>
    <row r="84" spans="1:3" ht="12.75">
      <c r="A84" s="1" t="s">
        <v>80</v>
      </c>
      <c r="B84" s="9"/>
      <c r="C84" s="9">
        <f>C85</f>
        <v>1310759370000</v>
      </c>
    </row>
    <row r="85" spans="1:3" ht="12.75">
      <c r="A85" s="1" t="s">
        <v>81</v>
      </c>
      <c r="B85" s="9">
        <v>1310759370000</v>
      </c>
      <c r="C85" s="9">
        <v>1310759370000</v>
      </c>
    </row>
    <row r="86" spans="1:3" ht="12.75">
      <c r="A86" s="1" t="s">
        <v>82</v>
      </c>
      <c r="B86" s="9">
        <v>566368537309</v>
      </c>
      <c r="C86" s="9">
        <v>566368537309</v>
      </c>
    </row>
    <row r="87" spans="1:3" ht="12.75">
      <c r="A87" s="1" t="s">
        <v>83</v>
      </c>
      <c r="B87" s="9">
        <v>208627862370</v>
      </c>
      <c r="C87" s="9">
        <v>206077621278</v>
      </c>
    </row>
    <row r="88" spans="1:3" ht="12.75">
      <c r="A88" s="1" t="s">
        <v>84</v>
      </c>
      <c r="B88" s="9">
        <v>131075937000</v>
      </c>
      <c r="C88" s="9">
        <v>131075937000</v>
      </c>
    </row>
    <row r="89" spans="1:3" ht="12.75">
      <c r="A89" s="1" t="s">
        <v>85</v>
      </c>
      <c r="B89" s="9">
        <f>B90+B91</f>
        <v>704621129444</v>
      </c>
      <c r="C89" s="9">
        <f>C90+C91</f>
        <v>735886003612</v>
      </c>
    </row>
    <row r="90" spans="1:3" ht="12.75">
      <c r="A90" s="1" t="s">
        <v>86</v>
      </c>
      <c r="B90" s="9">
        <v>578594879212</v>
      </c>
      <c r="C90" s="9">
        <v>457055714786</v>
      </c>
    </row>
    <row r="91" spans="1:3" ht="12.75">
      <c r="A91" s="1" t="s">
        <v>87</v>
      </c>
      <c r="B91" s="9">
        <v>126026250232</v>
      </c>
      <c r="C91" s="9">
        <v>278830288826</v>
      </c>
    </row>
    <row r="92" spans="1:3" ht="12.75">
      <c r="A92" s="1" t="s">
        <v>88</v>
      </c>
      <c r="B92" s="9">
        <v>35475989980</v>
      </c>
      <c r="C92" s="9">
        <v>36252018437</v>
      </c>
    </row>
    <row r="93" spans="1:3" ht="12.75">
      <c r="A93" s="1" t="s">
        <v>89</v>
      </c>
      <c r="B93" s="10">
        <f>B82+B63</f>
        <v>5951035664221</v>
      </c>
      <c r="C93" s="10">
        <f>C82+C63</f>
        <v>6673926262455</v>
      </c>
    </row>
    <row r="94" spans="1:3" ht="12.75">
      <c r="A94" s="1"/>
      <c r="B94" s="2"/>
      <c r="C94" s="2"/>
    </row>
    <row r="95" spans="1:3" ht="12.75">
      <c r="A95" s="1"/>
      <c r="B95" s="2"/>
      <c r="C95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A65536"/>
    </sheetView>
  </sheetViews>
  <sheetFormatPr defaultColWidth="9.00390625" defaultRowHeight="12.75"/>
  <cols>
    <col min="1" max="1" width="34.875" style="0" customWidth="1"/>
    <col min="2" max="2" width="15.375" style="0" customWidth="1"/>
    <col min="3" max="3" width="16.50390625" style="0" customWidth="1"/>
  </cols>
  <sheetData>
    <row r="1" spans="1:3" ht="12.75">
      <c r="A1" s="4" t="s">
        <v>0</v>
      </c>
      <c r="B1" s="4" t="s">
        <v>1</v>
      </c>
      <c r="C1" s="2"/>
    </row>
    <row r="2" spans="1:3" ht="12.75">
      <c r="A2" s="4" t="s">
        <v>2</v>
      </c>
      <c r="B2" s="4" t="s">
        <v>108</v>
      </c>
      <c r="C2" s="2"/>
    </row>
    <row r="3" spans="1:3" ht="12.75">
      <c r="A3" s="4" t="s">
        <v>6</v>
      </c>
      <c r="B3" s="7"/>
      <c r="C3" s="2"/>
    </row>
    <row r="4" spans="1:3" ht="12.75">
      <c r="A4" s="4" t="s">
        <v>7</v>
      </c>
      <c r="B4" s="7"/>
      <c r="C4" s="2"/>
    </row>
    <row r="5" spans="1:3" ht="12.75">
      <c r="A5" s="4" t="s">
        <v>109</v>
      </c>
      <c r="B5" s="7"/>
      <c r="C5" s="2"/>
    </row>
    <row r="6" spans="1:3" ht="12.75">
      <c r="A6" s="4" t="s">
        <v>4</v>
      </c>
      <c r="B6" s="6"/>
      <c r="C6" s="2"/>
    </row>
    <row r="7" spans="1:3" ht="12.75">
      <c r="A7" s="18" t="s">
        <v>5</v>
      </c>
      <c r="B7" s="20"/>
      <c r="C7" s="21"/>
    </row>
    <row r="8" spans="1:3" ht="12.75">
      <c r="A8" s="19"/>
      <c r="B8" s="22"/>
      <c r="C8" s="23"/>
    </row>
    <row r="9" spans="1:3" ht="12.75">
      <c r="A9" s="2"/>
      <c r="B9" s="1">
        <v>2019</v>
      </c>
      <c r="C9" s="1">
        <v>2018</v>
      </c>
    </row>
    <row r="10" spans="1:3" ht="12.75">
      <c r="A10" s="1" t="s">
        <v>9</v>
      </c>
      <c r="B10" s="9">
        <v>664525137780</v>
      </c>
      <c r="C10" s="9">
        <v>429206926466</v>
      </c>
    </row>
    <row r="11" spans="1:3" ht="12.75">
      <c r="A11" s="16" t="s">
        <v>98</v>
      </c>
      <c r="B11" s="9">
        <v>146515580325</v>
      </c>
      <c r="C11" s="9">
        <v>149805570304</v>
      </c>
    </row>
    <row r="12" spans="1:3" ht="12.75">
      <c r="A12" s="16" t="s">
        <v>101</v>
      </c>
      <c r="B12" s="9">
        <v>7171938204</v>
      </c>
      <c r="C12" s="9">
        <v>6323714809</v>
      </c>
    </row>
    <row r="13" spans="1:3" ht="12.75">
      <c r="A13" s="1" t="s">
        <v>8</v>
      </c>
      <c r="B13" s="9">
        <v>641533096849</v>
      </c>
      <c r="C13" s="9">
        <v>359961523463</v>
      </c>
    </row>
    <row r="14" spans="1:3" ht="12.75">
      <c r="A14" s="16" t="s">
        <v>99</v>
      </c>
      <c r="B14" s="9">
        <v>12643735949</v>
      </c>
      <c r="C14" s="9">
        <v>37856451446</v>
      </c>
    </row>
    <row r="15" spans="1:3" ht="12.75">
      <c r="A15" s="16" t="s">
        <v>100</v>
      </c>
      <c r="B15" s="14">
        <v>33223569853</v>
      </c>
      <c r="C15" s="14">
        <v>42876579118</v>
      </c>
    </row>
    <row r="16" spans="1:3" ht="12.75">
      <c r="A16" s="16" t="s">
        <v>102</v>
      </c>
      <c r="B16" s="9">
        <v>1456996046</v>
      </c>
      <c r="C16" s="9">
        <v>1143626803</v>
      </c>
    </row>
    <row r="17" spans="1:3" ht="12.75">
      <c r="A17" s="16" t="s">
        <v>103</v>
      </c>
      <c r="B17" s="9">
        <v>25675518290</v>
      </c>
      <c r="C17" s="9">
        <v>23733302899</v>
      </c>
    </row>
    <row r="18" spans="1:3" ht="12.75">
      <c r="A18" s="3" t="s">
        <v>106</v>
      </c>
      <c r="B18" s="9"/>
      <c r="C18" s="9">
        <v>-377422391</v>
      </c>
    </row>
    <row r="19" spans="1:3" ht="12.75">
      <c r="A19" s="3" t="s">
        <v>107</v>
      </c>
      <c r="B19" s="14"/>
      <c r="C19" s="14">
        <v>5340205520</v>
      </c>
    </row>
    <row r="20" spans="1:3" ht="12.75">
      <c r="A20" s="15" t="s">
        <v>104</v>
      </c>
      <c r="B20" s="9">
        <v>155030775902</v>
      </c>
      <c r="C20" s="9">
        <v>161513705737</v>
      </c>
    </row>
    <row r="21" spans="1:3" ht="12.75">
      <c r="A21" s="15" t="s">
        <v>105</v>
      </c>
      <c r="B21" s="14">
        <v>131682378615</v>
      </c>
      <c r="C21" s="14">
        <v>137775476849</v>
      </c>
    </row>
    <row r="22" spans="1:3" ht="12.75">
      <c r="A22" s="15"/>
      <c r="B22" s="17"/>
      <c r="C22" s="17"/>
    </row>
  </sheetData>
  <sheetProtection/>
  <mergeCells count="2">
    <mergeCell ref="A7:A8"/>
    <mergeCell ref="B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2019-08-21T04:23:50Z</dcterms:modified>
  <cp:category/>
  <cp:version/>
  <cp:contentType/>
  <cp:contentStatus/>
</cp:coreProperties>
</file>